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3cp5\Desktop\"/>
    </mc:Choice>
  </mc:AlternateContent>
  <xr:revisionPtr revIDLastSave="0" documentId="8_{EB45ED33-A7FC-44EC-9685-24180D57EF7B}" xr6:coauthVersionLast="47" xr6:coauthVersionMax="47" xr10:uidLastSave="{00000000-0000-0000-0000-000000000000}"/>
  <bookViews>
    <workbookView xWindow="-21720" yWindow="915" windowWidth="21840" windowHeight="1374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H14" i="1" s="1"/>
  <c r="Q9" i="1"/>
  <c r="N9" i="1" s="1"/>
  <c r="Q8" i="1"/>
  <c r="H9" i="1" l="1"/>
  <c r="K9" i="1"/>
  <c r="K14" i="1"/>
  <c r="Q17" i="1"/>
  <c r="Q15" i="1"/>
  <c r="N15" i="1" s="1"/>
  <c r="Q12" i="1"/>
  <c r="Q11" i="1"/>
  <c r="Q10" i="1"/>
  <c r="Q7" i="1"/>
  <c r="Q6" i="1"/>
  <c r="N6" i="1" s="1"/>
  <c r="Q16" i="1"/>
  <c r="Q13" i="1"/>
  <c r="N13" i="1" s="1"/>
  <c r="N8" i="1"/>
  <c r="K13" i="1" l="1"/>
  <c r="H13" i="1"/>
  <c r="K8" i="1"/>
  <c r="H8" i="1"/>
  <c r="H6" i="1"/>
  <c r="K6" i="1"/>
  <c r="K15" i="1"/>
  <c r="H15" i="1"/>
  <c r="N10" i="1"/>
  <c r="K10" i="1" l="1"/>
  <c r="H10" i="1"/>
  <c r="G10" i="1" s="1"/>
  <c r="N17" i="1"/>
  <c r="N16" i="1"/>
  <c r="N12" i="1"/>
  <c r="N11" i="1"/>
  <c r="N7" i="1"/>
  <c r="K7" i="1" l="1"/>
  <c r="H7" i="1"/>
  <c r="K11" i="1"/>
  <c r="H11" i="1"/>
  <c r="G11" i="1" s="1"/>
  <c r="K12" i="1"/>
  <c r="H12" i="1"/>
  <c r="K17" i="1"/>
  <c r="H17" i="1"/>
  <c r="G17" i="1" s="1"/>
  <c r="K16" i="1"/>
  <c r="H16" i="1"/>
  <c r="G16" i="1" s="1"/>
  <c r="G12" i="1"/>
  <c r="G9" i="1"/>
  <c r="J14" i="1"/>
  <c r="M14" i="1"/>
  <c r="E17" i="1" l="1"/>
  <c r="E16" i="1"/>
  <c r="E15" i="1"/>
  <c r="E14" i="1"/>
  <c r="E13" i="1"/>
  <c r="E12" i="1"/>
  <c r="E11" i="1"/>
  <c r="E10" i="1"/>
  <c r="E9" i="1"/>
  <c r="E8" i="1"/>
  <c r="E7" i="1"/>
  <c r="E6" i="1"/>
  <c r="C17" i="1"/>
  <c r="C16" i="1"/>
  <c r="C15" i="1"/>
  <c r="C14" i="1"/>
  <c r="C13" i="1"/>
  <c r="C12" i="1"/>
  <c r="C11" i="1"/>
  <c r="C10" i="1"/>
  <c r="C9" i="1"/>
  <c r="C8" i="1"/>
  <c r="C7" i="1"/>
  <c r="C6" i="1"/>
  <c r="S17" i="1"/>
  <c r="S16" i="1"/>
  <c r="S15" i="1"/>
  <c r="S14" i="1"/>
  <c r="S13" i="1"/>
  <c r="S12" i="1"/>
  <c r="S11" i="1"/>
  <c r="S10" i="1"/>
  <c r="S9" i="1"/>
  <c r="S8" i="1"/>
  <c r="S7" i="1"/>
  <c r="S6" i="1"/>
  <c r="P15" i="1"/>
  <c r="P17" i="1"/>
  <c r="P7" i="1"/>
  <c r="P9" i="1"/>
  <c r="P13" i="1"/>
  <c r="P14" i="1"/>
  <c r="M10" i="1" l="1"/>
  <c r="J10" i="1"/>
  <c r="M13" i="1"/>
  <c r="J13" i="1"/>
  <c r="M15" i="1"/>
  <c r="J15" i="1"/>
  <c r="P10" i="1"/>
  <c r="P11" i="1"/>
  <c r="G8" i="1"/>
  <c r="P12" i="1"/>
  <c r="G7" i="1"/>
  <c r="P8" i="1"/>
  <c r="G14" i="1"/>
  <c r="P16" i="1"/>
  <c r="P6" i="1"/>
  <c r="G6" i="1" l="1"/>
  <c r="M6" i="1"/>
  <c r="J6" i="1"/>
  <c r="M7" i="1"/>
  <c r="J7" i="1"/>
  <c r="M8" i="1"/>
  <c r="J8" i="1"/>
  <c r="M9" i="1"/>
  <c r="J9" i="1"/>
  <c r="M16" i="1"/>
  <c r="J16" i="1"/>
  <c r="M17" i="1"/>
  <c r="J17" i="1"/>
  <c r="M12" i="1"/>
  <c r="J12" i="1"/>
  <c r="M11" i="1"/>
  <c r="J11" i="1"/>
  <c r="G15" i="1"/>
  <c r="G13" i="1"/>
</calcChain>
</file>

<file path=xl/sharedStrings.xml><?xml version="1.0" encoding="utf-8"?>
<sst xmlns="http://schemas.openxmlformats.org/spreadsheetml/2006/main" count="31" uniqueCount="29">
  <si>
    <t>Payroll Office Dates 2025-26</t>
  </si>
  <si>
    <t>Linda's Supervisors only</t>
  </si>
  <si>
    <t>Payroll info only</t>
  </si>
  <si>
    <t>MONTH</t>
  </si>
  <si>
    <r>
      <t xml:space="preserve">Final date for submission of Temporary Services.         </t>
    </r>
    <r>
      <rPr>
        <b/>
        <sz val="10"/>
        <rFont val="Arial"/>
        <family val="2"/>
      </rPr>
      <t xml:space="preserve"> (</t>
    </r>
    <r>
      <rPr>
        <b/>
        <sz val="8"/>
        <rFont val="Arial"/>
        <family val="2"/>
      </rPr>
      <t>Paid monthly in arrears)</t>
    </r>
  </si>
  <si>
    <r>
      <t>Final Date to                   Receive Data into the Payroll Office.</t>
    </r>
    <r>
      <rPr>
        <sz val="8"/>
        <rFont val="Arial"/>
        <family val="2"/>
      </rPr>
      <t xml:space="preserve">                                              </t>
    </r>
    <r>
      <rPr>
        <b/>
        <sz val="8"/>
        <rFont val="Arial"/>
        <family val="2"/>
      </rPr>
      <t xml:space="preserve"> (Excluding Temporary Services)</t>
    </r>
  </si>
  <si>
    <t>Departmental                     cut-off dates for                Monthly Input Sheet</t>
  </si>
  <si>
    <t>Sickness to be Processed</t>
  </si>
  <si>
    <t>Payroll    Calculate</t>
  </si>
  <si>
    <t>Bacs                      input Days</t>
  </si>
  <si>
    <t>Pay 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</si>
  <si>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</si>
  <si>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</si>
  <si>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</si>
  <si>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</si>
  <si>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</si>
  <si>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</si>
  <si>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</si>
  <si>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</si>
  <si>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</si>
  <si>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</si>
  <si>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</si>
  <si>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</si>
  <si>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Any submission received after the deadline date will be held over until the following month.  However, if this should involve a deduction or cessation of salary, please telephone the Payroll Office.</t>
  </si>
  <si>
    <t>email contacts</t>
  </si>
  <si>
    <t xml:space="preserve">payroll@abdn.ac.uk </t>
  </si>
  <si>
    <t>for submission of Monthly Input sheets</t>
  </si>
  <si>
    <t xml:space="preserve">absence@abdn.ac.uk </t>
  </si>
  <si>
    <t>for weekly submission of Sickness Reports (due every Monday)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</si>
</sst>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\ mmm\ yy"/>
    <numFmt numFmtId="165" formatCode="dddd\,"/>
    <numFmt numFmtId="166" formatCode="ddd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2" fillId="0" borderId="0" xfId="0" applyFont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2" applyNumberFormat="1" applyFont="1" applyAlignment="1" applyProtection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2" fillId="2" borderId="2" xfId="0" applyNumberFormat="1" applyFont="1" applyFill="1" applyBorder="1" applyAlignment="1">
      <alignment vertical="center" wrapText="1"/>
    </xf>
    <xf numFmtId="164" fontId="2" fillId="0" borderId="3" xfId="0" applyNumberFormat="1" applyFont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0" fontId="10" fillId="0" borderId="0" xfId="2" applyAlignment="1" applyProtection="1">
      <alignment vertical="center"/>
    </xf>
    <xf numFmtId="0" fontId="10" fillId="0" borderId="0" xfId="2" applyNumberFormat="1" applyAlignment="1" applyProtection="1">
      <alignment horizontal="left" vertical="center"/>
    </xf>
    <xf numFmtId="0" fontId="2" fillId="2" borderId="14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43" fontId="1" fillId="0" borderId="5" xfId="1" applyFont="1" applyBorder="1" applyAlignment="1">
      <alignment horizontal="left" vertical="center" wrapText="1"/>
    </xf>
    <xf numFmtId="165" fontId="1" fillId="0" borderId="4" xfId="0" applyNumberFormat="1" applyFont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vertical="center" wrapText="1"/>
    </xf>
    <xf numFmtId="166" fontId="1" fillId="0" borderId="4" xfId="0" applyNumberFormat="1" applyFont="1" applyBorder="1" applyAlignment="1">
      <alignment vertical="center" wrapText="1"/>
    </xf>
    <xf numFmtId="165" fontId="1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justify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ayroll@abdn.ac.uk" TargetMode="External"/><Relationship Id="rId1" Type="http://schemas.openxmlformats.org/officeDocument/2006/relationships/hyperlink" Target="mailto:absence@abdn.ac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showGridLines="0" tabSelected="1" zoomScale="90" zoomScaleNormal="90" workbookViewId="0">
      <selection activeCell="S4" sqref="S4:T5"/>
    </sheetView>
  </sheetViews>
  <sheetFormatPr defaultColWidth="18.6640625" defaultRowHeight="13.2" x14ac:dyDescent="0.25"/>
  <cols>
    <col min="1" max="1" width="11.44140625" style="4" bestFit="1" customWidth="1"/>
    <col min="2" max="2" width="4.6640625" style="7" customWidth="1"/>
    <col min="3" max="3" width="11.6640625" style="1" customWidth="1"/>
    <col min="4" max="4" width="10" style="6" customWidth="1"/>
    <col min="5" max="5" width="11.88671875" style="6" bestFit="1" customWidth="1"/>
    <col min="6" max="6" width="11.44140625" style="6" customWidth="1"/>
    <col min="7" max="7" width="9" style="1" hidden="1" customWidth="1"/>
    <col min="8" max="8" width="12.88671875" style="6" hidden="1" customWidth="1"/>
    <col min="9" max="9" width="4.6640625" style="1" hidden="1" customWidth="1"/>
    <col min="10" max="10" width="5" style="1" hidden="1" customWidth="1"/>
    <col min="11" max="11" width="11.88671875" style="1" hidden="1" customWidth="1"/>
    <col min="12" max="12" width="4.6640625" style="1" hidden="1" customWidth="1"/>
    <col min="13" max="13" width="5" style="1" hidden="1" customWidth="1"/>
    <col min="14" max="14" width="10.6640625" style="1" hidden="1" customWidth="1"/>
    <col min="15" max="15" width="4.6640625" style="1" hidden="1" customWidth="1"/>
    <col min="16" max="16" width="5" style="1" hidden="1" customWidth="1"/>
    <col min="17" max="17" width="10.109375" style="6" hidden="1" customWidth="1"/>
    <col min="18" max="18" width="4.6640625" style="1" customWidth="1"/>
    <col min="19" max="19" width="11.88671875" style="1" bestFit="1" customWidth="1"/>
    <col min="20" max="20" width="10.109375" style="6" bestFit="1" customWidth="1"/>
    <col min="21" max="16384" width="18.6640625" style="1"/>
  </cols>
  <sheetData>
    <row r="1" spans="1:20" ht="30" x14ac:dyDescent="0.2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</row>
    <row r="3" spans="1:20" x14ac:dyDescent="0.25">
      <c r="G3" s="49" t="s">
        <v>1</v>
      </c>
      <c r="H3" s="50"/>
      <c r="I3" s="22"/>
      <c r="J3" s="47" t="s">
        <v>2</v>
      </c>
      <c r="K3" s="48"/>
      <c r="M3" s="47" t="s">
        <v>2</v>
      </c>
      <c r="N3" s="48"/>
      <c r="P3" s="47" t="s">
        <v>2</v>
      </c>
      <c r="Q3" s="48"/>
    </row>
    <row r="4" spans="1:20" ht="21" customHeight="1" x14ac:dyDescent="0.25">
      <c r="A4" s="35" t="s">
        <v>3</v>
      </c>
      <c r="B4" s="2"/>
      <c r="C4" s="37" t="s">
        <v>4</v>
      </c>
      <c r="D4" s="41"/>
      <c r="E4" s="37" t="s">
        <v>5</v>
      </c>
      <c r="F4" s="38"/>
      <c r="G4" s="43" t="s">
        <v>6</v>
      </c>
      <c r="H4" s="44"/>
      <c r="I4" s="3"/>
      <c r="J4" s="37" t="s">
        <v>7</v>
      </c>
      <c r="K4" s="41"/>
      <c r="L4" s="21"/>
      <c r="M4" s="37" t="s">
        <v>8</v>
      </c>
      <c r="N4" s="41"/>
      <c r="O4" s="21"/>
      <c r="P4" s="37" t="s">
        <v>9</v>
      </c>
      <c r="Q4" s="41"/>
      <c r="R4" s="3"/>
      <c r="S4" s="52" t="s">
        <v>10</v>
      </c>
      <c r="T4" s="53"/>
    </row>
    <row r="5" spans="1:20" ht="51" customHeight="1" x14ac:dyDescent="0.25">
      <c r="A5" s="36"/>
      <c r="B5" s="2"/>
      <c r="C5" s="39"/>
      <c r="D5" s="42"/>
      <c r="E5" s="39"/>
      <c r="F5" s="40"/>
      <c r="G5" s="45"/>
      <c r="H5" s="46"/>
      <c r="I5" s="3"/>
      <c r="J5" s="39"/>
      <c r="K5" s="42"/>
      <c r="L5" s="21"/>
      <c r="M5" s="39"/>
      <c r="N5" s="42"/>
      <c r="O5" s="21"/>
      <c r="P5" s="39"/>
      <c r="Q5" s="42"/>
      <c r="R5" s="3"/>
      <c r="S5" s="54"/>
      <c r="T5" s="55"/>
    </row>
    <row r="6" spans="1:20" s="5" customFormat="1" ht="30" customHeight="1" x14ac:dyDescent="0.25">
      <c r="A6" s="24" t="s">
        <v>11</v>
      </c>
      <c r="B6" s="16"/>
      <c r="C6" s="25">
        <f t="shared" ref="C6:C17" si="0">SUM(D6)</f>
        <v>45757</v>
      </c>
      <c r="D6" s="17">
        <v>45757</v>
      </c>
      <c r="E6" s="25">
        <f t="shared" ref="E6:E17" si="1">SUM(F6)</f>
        <v>45762</v>
      </c>
      <c r="F6" s="17">
        <v>45762</v>
      </c>
      <c r="G6" s="26">
        <f t="shared" ref="G6:G15" si="2">SUM(H6)</f>
        <v>45760</v>
      </c>
      <c r="H6" s="18">
        <f>SUM(N6-14)+6</f>
        <v>45760</v>
      </c>
      <c r="I6" s="3"/>
      <c r="J6" s="27">
        <f t="shared" ref="J6" si="3">SUM(K6)</f>
        <v>45765</v>
      </c>
      <c r="K6" s="17">
        <f>SUM(N6-3)</f>
        <v>45765</v>
      </c>
      <c r="L6" s="21"/>
      <c r="M6" s="27">
        <f t="shared" ref="M6" si="4">SUM(N6)</f>
        <v>45768</v>
      </c>
      <c r="N6" s="17">
        <f>SUM(Q6-4)</f>
        <v>45768</v>
      </c>
      <c r="O6" s="21"/>
      <c r="P6" s="27">
        <f t="shared" ref="P6:P17" si="5">SUM(Q6)</f>
        <v>45772</v>
      </c>
      <c r="Q6" s="17">
        <f>SUM(T6-5)</f>
        <v>45772</v>
      </c>
      <c r="R6" s="3"/>
      <c r="S6" s="28">
        <f t="shared" ref="S6:S17" si="6">SUM(T6)</f>
        <v>45777</v>
      </c>
      <c r="T6" s="17">
        <v>45777</v>
      </c>
    </row>
    <row r="7" spans="1:20" s="5" customFormat="1" ht="30" customHeight="1" x14ac:dyDescent="0.25">
      <c r="A7" s="24" t="s">
        <v>12</v>
      </c>
      <c r="B7" s="16"/>
      <c r="C7" s="25">
        <f t="shared" si="0"/>
        <v>45786</v>
      </c>
      <c r="D7" s="17">
        <v>45786</v>
      </c>
      <c r="E7" s="25">
        <f t="shared" si="1"/>
        <v>45792</v>
      </c>
      <c r="F7" s="17">
        <v>45792</v>
      </c>
      <c r="G7" s="26">
        <f>SUM(H7)</f>
        <v>45788</v>
      </c>
      <c r="H7" s="18">
        <f>SUM(N7-14)+4</f>
        <v>45788</v>
      </c>
      <c r="I7" s="3"/>
      <c r="J7" s="27">
        <f>SUM(K7)</f>
        <v>45797</v>
      </c>
      <c r="K7" s="17">
        <f t="shared" ref="K7:K17" si="7">SUM(N7-1)</f>
        <v>45797</v>
      </c>
      <c r="L7" s="21"/>
      <c r="M7" s="27">
        <f>SUM(N7)</f>
        <v>45798</v>
      </c>
      <c r="N7" s="17">
        <f>SUM(Q7-6)</f>
        <v>45798</v>
      </c>
      <c r="O7" s="21"/>
      <c r="P7" s="27">
        <f>SUM(Q7)</f>
        <v>45804</v>
      </c>
      <c r="Q7" s="17">
        <f>SUM(T7-3)</f>
        <v>45804</v>
      </c>
      <c r="R7" s="3"/>
      <c r="S7" s="28">
        <f t="shared" si="6"/>
        <v>45807</v>
      </c>
      <c r="T7" s="17">
        <v>45807</v>
      </c>
    </row>
    <row r="8" spans="1:20" s="5" customFormat="1" ht="30" customHeight="1" x14ac:dyDescent="0.25">
      <c r="A8" s="24" t="s">
        <v>13</v>
      </c>
      <c r="B8" s="16"/>
      <c r="C8" s="25">
        <f t="shared" si="0"/>
        <v>45818</v>
      </c>
      <c r="D8" s="17">
        <v>45818</v>
      </c>
      <c r="E8" s="25">
        <f t="shared" si="1"/>
        <v>45821</v>
      </c>
      <c r="F8" s="17">
        <v>45821</v>
      </c>
      <c r="G8" s="26">
        <f t="shared" si="2"/>
        <v>45816</v>
      </c>
      <c r="H8" s="18">
        <f>SUM(N8-14)+3</f>
        <v>45816</v>
      </c>
      <c r="I8" s="3"/>
      <c r="J8" s="27">
        <f t="shared" ref="J8:J9" si="8">SUM(K8)</f>
        <v>45826</v>
      </c>
      <c r="K8" s="17">
        <f>SUM(N8-3)+2</f>
        <v>45826</v>
      </c>
      <c r="L8" s="23"/>
      <c r="M8" s="27">
        <f t="shared" ref="M8:M9" si="9">SUM(N8)</f>
        <v>45827</v>
      </c>
      <c r="N8" s="17">
        <f>SUM(Q8-6)</f>
        <v>45827</v>
      </c>
      <c r="O8" s="23"/>
      <c r="P8" s="27">
        <f t="shared" si="5"/>
        <v>45833</v>
      </c>
      <c r="Q8" s="17">
        <f>SUM(T8-5)</f>
        <v>45833</v>
      </c>
      <c r="R8" s="3"/>
      <c r="S8" s="28">
        <f t="shared" si="6"/>
        <v>45838</v>
      </c>
      <c r="T8" s="17">
        <v>45838</v>
      </c>
    </row>
    <row r="9" spans="1:20" s="5" customFormat="1" ht="30" customHeight="1" x14ac:dyDescent="0.25">
      <c r="A9" s="24" t="s">
        <v>14</v>
      </c>
      <c r="B9" s="16"/>
      <c r="C9" s="25">
        <f t="shared" si="0"/>
        <v>45848</v>
      </c>
      <c r="D9" s="17">
        <v>45848</v>
      </c>
      <c r="E9" s="25">
        <f t="shared" si="1"/>
        <v>45853</v>
      </c>
      <c r="F9" s="17">
        <v>45853</v>
      </c>
      <c r="G9" s="26">
        <f>SUM(H9)</f>
        <v>45851</v>
      </c>
      <c r="H9" s="18">
        <f>SUM(N9-14)+5</f>
        <v>45851</v>
      </c>
      <c r="I9" s="3"/>
      <c r="J9" s="27">
        <f t="shared" si="8"/>
        <v>45859</v>
      </c>
      <c r="K9" s="17">
        <f>SUM(N9-3)+2</f>
        <v>45859</v>
      </c>
      <c r="L9" s="23"/>
      <c r="M9" s="27">
        <f t="shared" si="9"/>
        <v>45860</v>
      </c>
      <c r="N9" s="17">
        <f>SUM(Q9-6)</f>
        <v>45860</v>
      </c>
      <c r="O9" s="23"/>
      <c r="P9" s="27">
        <f t="shared" si="5"/>
        <v>45866</v>
      </c>
      <c r="Q9" s="17">
        <f>SUM(T9-5)+2</f>
        <v>45866</v>
      </c>
      <c r="R9" s="3"/>
      <c r="S9" s="28">
        <f t="shared" si="6"/>
        <v>45869</v>
      </c>
      <c r="T9" s="17">
        <v>45869</v>
      </c>
    </row>
    <row r="10" spans="1:20" s="5" customFormat="1" ht="30" customHeight="1" x14ac:dyDescent="0.25">
      <c r="A10" s="24" t="s">
        <v>15</v>
      </c>
      <c r="B10" s="16"/>
      <c r="C10" s="25">
        <f t="shared" si="0"/>
        <v>45877</v>
      </c>
      <c r="D10" s="17">
        <v>45877</v>
      </c>
      <c r="E10" s="25">
        <f t="shared" si="1"/>
        <v>45884</v>
      </c>
      <c r="F10" s="17">
        <v>45884</v>
      </c>
      <c r="G10" s="26">
        <f>SUM(H10)</f>
        <v>45879</v>
      </c>
      <c r="H10" s="18">
        <f>SUM(N10-14)+4</f>
        <v>45879</v>
      </c>
      <c r="I10" s="3"/>
      <c r="J10" s="27">
        <f>SUM(K10)</f>
        <v>45888</v>
      </c>
      <c r="K10" s="17">
        <f>SUM(N10-1)</f>
        <v>45888</v>
      </c>
      <c r="L10" s="23"/>
      <c r="M10" s="27">
        <f>SUM(N10)</f>
        <v>45889</v>
      </c>
      <c r="N10" s="17">
        <f>SUM(Q10-6)</f>
        <v>45889</v>
      </c>
      <c r="O10" s="23"/>
      <c r="P10" s="27">
        <f>SUM(Q10)</f>
        <v>45895</v>
      </c>
      <c r="Q10" s="17">
        <f>SUM(T10-3)</f>
        <v>45895</v>
      </c>
      <c r="R10" s="3"/>
      <c r="S10" s="28">
        <f t="shared" si="6"/>
        <v>45898</v>
      </c>
      <c r="T10" s="17">
        <v>45898</v>
      </c>
    </row>
    <row r="11" spans="1:20" s="5" customFormat="1" ht="30" customHeight="1" x14ac:dyDescent="0.25">
      <c r="A11" s="24" t="s">
        <v>16</v>
      </c>
      <c r="B11" s="16"/>
      <c r="C11" s="25">
        <f t="shared" si="0"/>
        <v>45910</v>
      </c>
      <c r="D11" s="17">
        <v>45910</v>
      </c>
      <c r="E11" s="25">
        <f t="shared" si="1"/>
        <v>45915</v>
      </c>
      <c r="F11" s="17">
        <v>45915</v>
      </c>
      <c r="G11" s="26">
        <f>SUM(H11)</f>
        <v>45907</v>
      </c>
      <c r="H11" s="18">
        <f>SUM(N11-14)+2</f>
        <v>45907</v>
      </c>
      <c r="I11" s="3"/>
      <c r="J11" s="27">
        <f t="shared" ref="J11:J17" si="10">SUM(K11)</f>
        <v>45918</v>
      </c>
      <c r="K11" s="17">
        <f>SUM(N11-1)</f>
        <v>45918</v>
      </c>
      <c r="L11" s="23"/>
      <c r="M11" s="27">
        <f t="shared" ref="M11:M17" si="11">SUM(N11)</f>
        <v>45919</v>
      </c>
      <c r="N11" s="17">
        <f t="shared" ref="N11:N17" si="12">SUM(Q11-6)</f>
        <v>45919</v>
      </c>
      <c r="O11" s="23"/>
      <c r="P11" s="27">
        <f t="shared" si="5"/>
        <v>45925</v>
      </c>
      <c r="Q11" s="17">
        <f>SUM(T11-3)-2</f>
        <v>45925</v>
      </c>
      <c r="R11" s="3"/>
      <c r="S11" s="28">
        <f t="shared" si="6"/>
        <v>45930</v>
      </c>
      <c r="T11" s="17">
        <v>45930</v>
      </c>
    </row>
    <row r="12" spans="1:20" s="5" customFormat="1" ht="30" customHeight="1" x14ac:dyDescent="0.25">
      <c r="A12" s="24" t="s">
        <v>17</v>
      </c>
      <c r="B12" s="16"/>
      <c r="C12" s="25">
        <f t="shared" si="0"/>
        <v>45940</v>
      </c>
      <c r="D12" s="17">
        <v>45940</v>
      </c>
      <c r="E12" s="25">
        <f t="shared" si="1"/>
        <v>45945</v>
      </c>
      <c r="F12" s="17">
        <v>45945</v>
      </c>
      <c r="G12" s="26">
        <f>SUM(H12)</f>
        <v>45942</v>
      </c>
      <c r="H12" s="18">
        <f>SUM(N12-14)+4</f>
        <v>45942</v>
      </c>
      <c r="I12" s="3"/>
      <c r="J12" s="27">
        <f t="shared" si="10"/>
        <v>45951</v>
      </c>
      <c r="K12" s="17">
        <f>SUM(N12-1)</f>
        <v>45951</v>
      </c>
      <c r="L12" s="23"/>
      <c r="M12" s="27">
        <f t="shared" si="11"/>
        <v>45952</v>
      </c>
      <c r="N12" s="17">
        <f t="shared" si="12"/>
        <v>45952</v>
      </c>
      <c r="O12" s="23"/>
      <c r="P12" s="27">
        <f t="shared" si="5"/>
        <v>45958</v>
      </c>
      <c r="Q12" s="17">
        <f>SUM(T12-3)</f>
        <v>45958</v>
      </c>
      <c r="R12" s="3"/>
      <c r="S12" s="28">
        <f t="shared" si="6"/>
        <v>45961</v>
      </c>
      <c r="T12" s="17">
        <v>45961</v>
      </c>
    </row>
    <row r="13" spans="1:20" s="5" customFormat="1" ht="30" customHeight="1" x14ac:dyDescent="0.25">
      <c r="A13" s="24" t="s">
        <v>18</v>
      </c>
      <c r="B13" s="16"/>
      <c r="C13" s="25">
        <f t="shared" si="0"/>
        <v>45971</v>
      </c>
      <c r="D13" s="17">
        <v>45971</v>
      </c>
      <c r="E13" s="25">
        <f t="shared" si="1"/>
        <v>45975</v>
      </c>
      <c r="F13" s="17">
        <v>45975</v>
      </c>
      <c r="G13" s="26">
        <f t="shared" si="2"/>
        <v>45970</v>
      </c>
      <c r="H13" s="18">
        <f>SUM(N13-14)+4</f>
        <v>45970</v>
      </c>
      <c r="I13" s="3"/>
      <c r="J13" s="27">
        <f t="shared" si="10"/>
        <v>45979</v>
      </c>
      <c r="K13" s="17">
        <f>SUM(N13-1)</f>
        <v>45979</v>
      </c>
      <c r="L13" s="23"/>
      <c r="M13" s="27">
        <f t="shared" si="11"/>
        <v>45980</v>
      </c>
      <c r="N13" s="17">
        <f>SUM(Q13-6)</f>
        <v>45980</v>
      </c>
      <c r="O13" s="23"/>
      <c r="P13" s="27">
        <f t="shared" si="5"/>
        <v>45986</v>
      </c>
      <c r="Q13" s="17">
        <f>SUM(T13-3)</f>
        <v>45986</v>
      </c>
      <c r="R13" s="3"/>
      <c r="S13" s="28">
        <f t="shared" si="6"/>
        <v>45989</v>
      </c>
      <c r="T13" s="17">
        <v>45989</v>
      </c>
    </row>
    <row r="14" spans="1:20" s="5" customFormat="1" ht="30" customHeight="1" x14ac:dyDescent="0.25">
      <c r="A14" s="24" t="s">
        <v>19</v>
      </c>
      <c r="B14" s="16"/>
      <c r="C14" s="25">
        <f t="shared" si="0"/>
        <v>45996</v>
      </c>
      <c r="D14" s="17">
        <v>45996</v>
      </c>
      <c r="E14" s="25">
        <f t="shared" si="1"/>
        <v>45996</v>
      </c>
      <c r="F14" s="17">
        <v>45996</v>
      </c>
      <c r="G14" s="26">
        <f t="shared" si="2"/>
        <v>45991</v>
      </c>
      <c r="H14" s="18">
        <f>SUM(N14-14)-1</f>
        <v>45991</v>
      </c>
      <c r="I14" s="3"/>
      <c r="J14" s="27">
        <f t="shared" si="10"/>
        <v>46003</v>
      </c>
      <c r="K14" s="17">
        <f>SUM(N14-1)-2</f>
        <v>46003</v>
      </c>
      <c r="L14" s="23"/>
      <c r="M14" s="27">
        <f t="shared" si="11"/>
        <v>46006</v>
      </c>
      <c r="N14" s="17">
        <f>SUM(Q14-6)+2</f>
        <v>46006</v>
      </c>
      <c r="O14" s="23"/>
      <c r="P14" s="27">
        <f t="shared" si="5"/>
        <v>46010</v>
      </c>
      <c r="Q14" s="17">
        <v>46010</v>
      </c>
      <c r="R14" s="3"/>
      <c r="S14" s="28">
        <f t="shared" si="6"/>
        <v>46022</v>
      </c>
      <c r="T14" s="17">
        <v>46022</v>
      </c>
    </row>
    <row r="15" spans="1:20" s="5" customFormat="1" ht="30" customHeight="1" x14ac:dyDescent="0.25">
      <c r="A15" s="24" t="s">
        <v>20</v>
      </c>
      <c r="B15" s="16"/>
      <c r="C15" s="25">
        <f t="shared" si="0"/>
        <v>46031</v>
      </c>
      <c r="D15" s="17">
        <v>46031</v>
      </c>
      <c r="E15" s="25">
        <f t="shared" si="1"/>
        <v>46037</v>
      </c>
      <c r="F15" s="17">
        <v>46037</v>
      </c>
      <c r="G15" s="26">
        <f t="shared" si="2"/>
        <v>46033</v>
      </c>
      <c r="H15" s="18">
        <f>SUM(N15-14)+4</f>
        <v>46033</v>
      </c>
      <c r="I15" s="3"/>
      <c r="J15" s="27">
        <f t="shared" si="10"/>
        <v>46042</v>
      </c>
      <c r="K15" s="17">
        <f>SUM(N15-1)</f>
        <v>46042</v>
      </c>
      <c r="L15" s="21"/>
      <c r="M15" s="27">
        <f t="shared" si="11"/>
        <v>46043</v>
      </c>
      <c r="N15" s="17">
        <f>SUM(Q15-6)</f>
        <v>46043</v>
      </c>
      <c r="O15" s="21"/>
      <c r="P15" s="27">
        <f t="shared" si="5"/>
        <v>46049</v>
      </c>
      <c r="Q15" s="17">
        <f>SUM(T15-3)</f>
        <v>46049</v>
      </c>
      <c r="R15" s="3"/>
      <c r="S15" s="28">
        <f t="shared" si="6"/>
        <v>46052</v>
      </c>
      <c r="T15" s="17">
        <v>46052</v>
      </c>
    </row>
    <row r="16" spans="1:20" s="5" customFormat="1" ht="30" customHeight="1" x14ac:dyDescent="0.25">
      <c r="A16" s="24" t="s">
        <v>21</v>
      </c>
      <c r="B16" s="16"/>
      <c r="C16" s="25">
        <f t="shared" si="0"/>
        <v>46063</v>
      </c>
      <c r="D16" s="17">
        <v>46063</v>
      </c>
      <c r="E16" s="25">
        <f t="shared" si="1"/>
        <v>46066</v>
      </c>
      <c r="F16" s="17">
        <v>46066</v>
      </c>
      <c r="G16" s="26">
        <f>SUM(H16)</f>
        <v>46061</v>
      </c>
      <c r="H16" s="18">
        <f>SUM(N16-14)+4</f>
        <v>46061</v>
      </c>
      <c r="I16" s="3"/>
      <c r="J16" s="27">
        <f t="shared" si="10"/>
        <v>46070</v>
      </c>
      <c r="K16" s="17">
        <f t="shared" si="7"/>
        <v>46070</v>
      </c>
      <c r="L16" s="21"/>
      <c r="M16" s="27">
        <f t="shared" si="11"/>
        <v>46071</v>
      </c>
      <c r="N16" s="17">
        <f t="shared" si="12"/>
        <v>46071</v>
      </c>
      <c r="O16" s="21"/>
      <c r="P16" s="27">
        <f t="shared" si="5"/>
        <v>46077</v>
      </c>
      <c r="Q16" s="17">
        <f>SUM(T16-3)</f>
        <v>46077</v>
      </c>
      <c r="R16" s="3"/>
      <c r="S16" s="28">
        <f t="shared" si="6"/>
        <v>46080</v>
      </c>
      <c r="T16" s="17">
        <v>46080</v>
      </c>
    </row>
    <row r="17" spans="1:20" s="5" customFormat="1" ht="30" customHeight="1" x14ac:dyDescent="0.25">
      <c r="A17" s="24" t="s">
        <v>22</v>
      </c>
      <c r="B17" s="16"/>
      <c r="C17" s="25">
        <f t="shared" si="0"/>
        <v>46091</v>
      </c>
      <c r="D17" s="17">
        <v>46091</v>
      </c>
      <c r="E17" s="25">
        <f t="shared" si="1"/>
        <v>46094</v>
      </c>
      <c r="F17" s="17">
        <v>46094</v>
      </c>
      <c r="G17" s="26">
        <f>SUM(H17)-1</f>
        <v>46089</v>
      </c>
      <c r="H17" s="18">
        <f>SUM(N17-14)+3</f>
        <v>46090</v>
      </c>
      <c r="I17" s="3"/>
      <c r="J17" s="27">
        <f t="shared" si="10"/>
        <v>46100</v>
      </c>
      <c r="K17" s="17">
        <f t="shared" si="7"/>
        <v>46100</v>
      </c>
      <c r="L17" s="21"/>
      <c r="M17" s="27">
        <f t="shared" si="11"/>
        <v>46101</v>
      </c>
      <c r="N17" s="17">
        <f t="shared" si="12"/>
        <v>46101</v>
      </c>
      <c r="O17" s="21"/>
      <c r="P17" s="27">
        <f t="shared" si="5"/>
        <v>46107</v>
      </c>
      <c r="Q17" s="17">
        <f>SUM(T17-3)-2</f>
        <v>46107</v>
      </c>
      <c r="R17" s="3"/>
      <c r="S17" s="28">
        <f t="shared" si="6"/>
        <v>46112</v>
      </c>
      <c r="T17" s="17">
        <v>46112</v>
      </c>
    </row>
    <row r="18" spans="1:20" ht="15" customHeight="1" x14ac:dyDescent="0.25"/>
    <row r="19" spans="1:20" ht="47.25" customHeight="1" x14ac:dyDescent="0.25">
      <c r="A19" s="34" t="s">
        <v>23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</row>
    <row r="20" spans="1:20" ht="25.5" customHeight="1" x14ac:dyDescent="0.25">
      <c r="D20" s="1"/>
    </row>
    <row r="21" spans="1:20" s="9" customFormat="1" ht="21.75" customHeight="1" x14ac:dyDescent="0.25">
      <c r="A21" s="14"/>
      <c r="B21" s="8" t="s">
        <v>24</v>
      </c>
      <c r="D21" s="10"/>
      <c r="E21" s="11"/>
      <c r="G21" s="15"/>
      <c r="H21" s="12"/>
      <c r="I21" s="13"/>
      <c r="J21" s="13"/>
      <c r="K21" s="13"/>
      <c r="L21" s="13"/>
      <c r="M21" s="13"/>
      <c r="N21" s="13"/>
      <c r="O21" s="13"/>
      <c r="Q21" s="12"/>
      <c r="R21" s="13"/>
      <c r="T21" s="12"/>
    </row>
    <row r="22" spans="1:20" ht="18" customHeight="1" x14ac:dyDescent="0.25">
      <c r="A22" s="1"/>
      <c r="B22" s="1"/>
      <c r="C22" s="20" t="s">
        <v>25</v>
      </c>
      <c r="D22" s="29"/>
      <c r="E22" s="29"/>
      <c r="F22" s="29"/>
      <c r="G22" s="30"/>
      <c r="H22" s="29"/>
      <c r="I22" s="29"/>
      <c r="J22" s="29"/>
      <c r="K22" s="29"/>
      <c r="L22" s="29"/>
      <c r="M22" s="29"/>
      <c r="N22" s="29"/>
      <c r="O22" s="29"/>
      <c r="P22" s="4"/>
      <c r="Q22" s="4"/>
      <c r="R22" s="29"/>
      <c r="S22" s="4"/>
      <c r="T22" s="4"/>
    </row>
    <row r="23" spans="1:20" ht="18" customHeight="1" x14ac:dyDescent="0.25">
      <c r="A23" s="31"/>
      <c r="B23" s="1"/>
      <c r="C23" s="30"/>
      <c r="D23" s="11" t="s">
        <v>26</v>
      </c>
      <c r="E23" s="32"/>
      <c r="F23" s="32"/>
      <c r="G23" s="30"/>
      <c r="H23" s="32"/>
    </row>
    <row r="24" spans="1:20" ht="18" customHeight="1" x14ac:dyDescent="0.25">
      <c r="C24" s="30"/>
      <c r="D24" s="33"/>
      <c r="E24" s="33"/>
      <c r="F24" s="33"/>
      <c r="G24" s="30"/>
      <c r="H24" s="33"/>
      <c r="I24" s="29"/>
      <c r="J24" s="29"/>
      <c r="K24" s="29"/>
      <c r="L24" s="29"/>
      <c r="M24" s="29"/>
      <c r="N24" s="29"/>
      <c r="O24" s="29"/>
      <c r="R24" s="29"/>
    </row>
    <row r="25" spans="1:20" ht="18" customHeight="1" x14ac:dyDescent="0.25">
      <c r="C25" s="19" t="s">
        <v>27</v>
      </c>
      <c r="D25" s="33"/>
      <c r="E25" s="33"/>
    </row>
    <row r="26" spans="1:20" ht="18" customHeight="1" x14ac:dyDescent="0.25">
      <c r="C26" s="29"/>
      <c r="D26" s="11" t="s">
        <v>28</v>
      </c>
      <c r="E26" s="33"/>
    </row>
    <row r="27" spans="1:20" x14ac:dyDescent="0.25">
      <c r="C27" s="29"/>
      <c r="D27" s="33"/>
      <c r="E27" s="33"/>
    </row>
  </sheetData>
  <sheetProtection algorithmName="SHA-512" hashValue="kAHItr+jGALdufaNYKHLzmaoBIPrO+txRYODYP307XIQns2PTqNJDahajILCVS07dg6UKGMlyvU515p3cS1o/g==" saltValue="/FnWqXjjrx7vEad6/A17RA==" spinCount="100000" sheet="1" objects="1" scenarios="1"/>
  <mergeCells count="14">
    <mergeCell ref="J3:K3"/>
    <mergeCell ref="J4:K5"/>
    <mergeCell ref="P4:Q5"/>
    <mergeCell ref="G3:H3"/>
    <mergeCell ref="A1:T1"/>
    <mergeCell ref="P3:Q3"/>
    <mergeCell ref="M3:N3"/>
    <mergeCell ref="S4:T5"/>
    <mergeCell ref="A19:T19"/>
    <mergeCell ref="A4:A5"/>
    <mergeCell ref="E4:F5"/>
    <mergeCell ref="C4:D5"/>
    <mergeCell ref="G4:H5"/>
    <mergeCell ref="M4:N5"/>
  </mergeCells>
  <phoneticPr fontId="0" type="noConversion"/>
  <hyperlinks>
    <hyperlink ref="C25" r:id="rId1" xr:uid="{00000000-0004-0000-0000-000000000000}"/>
    <hyperlink ref="C22" r:id="rId2" xr:uid="{00000000-0004-0000-0000-000001000000}"/>
  </hyperlinks>
  <printOptions horizontalCentered="1"/>
  <pageMargins left="3.937007874015748E-2" right="3.937007874015748E-2" top="0.15748031496062992" bottom="0.15748031496062992" header="0.31496062992125984" footer="0.31496062992125984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University of Aberdeen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xp2</dc:creator>
  <cp:keywords/>
  <dc:description/>
  <cp:lastModifiedBy>Pirie, Catriona</cp:lastModifiedBy>
  <cp:revision/>
  <dcterms:created xsi:type="dcterms:W3CDTF">2006-10-31T15:36:02Z</dcterms:created>
  <dcterms:modified xsi:type="dcterms:W3CDTF">2025-03-20T13:38:30Z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1151816659</vt:i4>
  </property>
  <property fmtid="{D5CDD505-2E9C-101B-9397-08002B2CF9AE}" pid="4" name="_EmailSubject">
    <vt:lpwstr>Deadline dates for 2021-22  No Rush</vt:lpwstr>
  </property>
  <property fmtid="{D5CDD505-2E9C-101B-9397-08002B2CF9AE}" pid="5" name="_AuthorEmail">
    <vt:lpwstr>s.l.thomson@abdn.ac.uk</vt:lpwstr>
  </property>
  <property fmtid="{D5CDD505-2E9C-101B-9397-08002B2CF9AE}" pid="6" name="_AuthorEmailDisplayName">
    <vt:lpwstr>Thomson, Sarah L. (Payroll)</vt:lpwstr>
  </property>
  <property fmtid="{D5CDD505-2E9C-101B-9397-08002B2CF9AE}" pid="7" name="_ReviewingToolsShownOnce">
    <vt:lpwstr/>
  </property>
</Properties>
</file>